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llw\AppData\Local\Temp\9\10.250.1.1_3466\"/>
    </mc:Choice>
  </mc:AlternateContent>
  <bookViews>
    <workbookView xWindow="240" yWindow="150" windowWidth="24825" windowHeight="11790"/>
  </bookViews>
  <sheets>
    <sheet name="Anlage 3" sheetId="4" r:id="rId1"/>
  </sheets>
  <definedNames>
    <definedName name="_xlnm.Print_Area" localSheetId="0">'Anlage 3'!$A$1:$K$66</definedName>
  </definedNames>
  <calcPr calcId="162913"/>
</workbook>
</file>

<file path=xl/calcChain.xml><?xml version="1.0" encoding="utf-8"?>
<calcChain xmlns="http://schemas.openxmlformats.org/spreadsheetml/2006/main">
  <c r="G21" i="4" l="1"/>
  <c r="J15" i="4" l="1"/>
  <c r="I15" i="4"/>
  <c r="G31" i="4" l="1"/>
  <c r="J31" i="4" s="1"/>
  <c r="J32" i="4" s="1"/>
  <c r="F21" i="4"/>
  <c r="F31" i="4" s="1"/>
  <c r="I31" i="4" s="1"/>
  <c r="I32" i="4" s="1"/>
  <c r="J20" i="4"/>
  <c r="I20" i="4"/>
  <c r="J19" i="4"/>
  <c r="I19" i="4"/>
  <c r="J18" i="4"/>
  <c r="I18" i="4"/>
  <c r="J17" i="4"/>
  <c r="I17" i="4"/>
  <c r="J16" i="4"/>
  <c r="I16" i="4"/>
  <c r="J21" i="4" l="1"/>
  <c r="J41" i="4" s="1"/>
  <c r="J57" i="4" s="1"/>
  <c r="I21" i="4"/>
  <c r="I41" i="4" s="1"/>
  <c r="G46" i="4" l="1"/>
  <c r="J50" i="4"/>
  <c r="I57" i="4"/>
  <c r="I50" i="4"/>
</calcChain>
</file>

<file path=xl/sharedStrings.xml><?xml version="1.0" encoding="utf-8"?>
<sst xmlns="http://schemas.openxmlformats.org/spreadsheetml/2006/main" count="72" uniqueCount="60">
  <si>
    <t xml:space="preserve">Beispiel für </t>
  </si>
  <si>
    <t xml:space="preserve">Gebührenberechnung </t>
  </si>
  <si>
    <t xml:space="preserve">Arbeitshinweis: </t>
  </si>
  <si>
    <t>in die gelben Felder bitte entsprechende Einträge vornehmen</t>
  </si>
  <si>
    <t>Referat</t>
  </si>
  <si>
    <t>1. Berechnung des Personalkostenanteils</t>
  </si>
  <si>
    <t>(an Stelle der Laufbahngruppen können auch konkrete Besoldung-bzw. Entgeltgruppen angegeben werden)</t>
  </si>
  <si>
    <t>Laufbahngruppe</t>
  </si>
  <si>
    <t>Kostensatz je 
Stunde in €</t>
  </si>
  <si>
    <t>Bearbeitungsdauer in 
Stunden</t>
  </si>
  <si>
    <t>Personalkostenanteil in der Tarifstelle</t>
  </si>
  <si>
    <t>mindestens</t>
  </si>
  <si>
    <t>höchstens</t>
  </si>
  <si>
    <t>LBGr.2 ab 2.Einstiegsamt (bisher h.D.)</t>
  </si>
  <si>
    <t>LBGr.2 unterhalb 2.Einstiegsamt (bisher g.D.)</t>
  </si>
  <si>
    <t>LBGr.1 ab 2.Einstiegsamt (bisher m.D.)</t>
  </si>
  <si>
    <t>LBGr.1 unterhalb 2.Einstiegsamt (bisher e.D.)</t>
  </si>
  <si>
    <t>Kraftfahrer</t>
  </si>
  <si>
    <t>insgesamt</t>
  </si>
  <si>
    <t>2. Berechnung des Sachkostenanteils</t>
  </si>
  <si>
    <t>Mindestsachkosten</t>
  </si>
  <si>
    <t>Höchstsachkosten</t>
  </si>
  <si>
    <t>= Sachkostenpauschale * Mindestbearbeitungsdauer / Jahresarbeitsstunden</t>
  </si>
  <si>
    <t>= Sachkostenpauschale * Höchstbearbeitungsdauer / Jahresarbeitsstunden</t>
  </si>
  <si>
    <t>2.1 Sachkostenpauschale pro Jahr für einen Arbeitsplatz</t>
  </si>
  <si>
    <t>pro Jahr</t>
  </si>
  <si>
    <t>Sachkostenanteil in der 
Tarifstelle</t>
  </si>
  <si>
    <t>mathematisch gerundet</t>
  </si>
  <si>
    <t>2.2 Reisekosten</t>
  </si>
  <si>
    <t>Zeitanteil für Reisetätigkeit in Pkt. 1 enthalten</t>
  </si>
  <si>
    <t>als geschätzte Pauschale oder</t>
  </si>
  <si>
    <t>alternativ als konkrete Ist-Reisekosten abgerechnet (Reisekostenrecht)</t>
  </si>
  <si>
    <t>3.1. Kostenspanne</t>
  </si>
  <si>
    <t>Kostenspanne</t>
  </si>
  <si>
    <t>mindestens = Mindestpersonalkosten + Mindestsachkosten</t>
  </si>
  <si>
    <t>höchstens = Höchstpersonalkosten + Höchstsachkosten</t>
  </si>
  <si>
    <t>hier bitte Gebühr eintragen</t>
  </si>
  <si>
    <t>festgelegte Gebühr</t>
  </si>
  <si>
    <t>einheitliche Gebühr</t>
  </si>
  <si>
    <t>Gebührenspanne</t>
  </si>
  <si>
    <t>von…. € bis…….€</t>
  </si>
  <si>
    <t xml:space="preserve">Kostendeckungsgrad </t>
  </si>
  <si>
    <t>Bearbeitungsdauer in Stunden</t>
  </si>
  <si>
    <t>4. Berücksichtigung Bedeutung/ wirtschaftlicher Wert/ sonstiger Nutzen</t>
  </si>
  <si>
    <t>Ermittlung Bedeutung/ wirtschaftlicher Wert/ sonstiger Nutzen</t>
  </si>
  <si>
    <t>3. Ermittlung der Gebühr ohne Berücksichtigung eines Vorteils für Gebührenschuldner</t>
  </si>
  <si>
    <t>4.1. Kostenspanne</t>
  </si>
  <si>
    <t>alle Beschäftigten</t>
  </si>
  <si>
    <t>Jahresarbeitsstunden für alle Beschäftigten einheitlich</t>
  </si>
  <si>
    <t>wirtschaftlicher Vorteil</t>
  </si>
  <si>
    <t>5. Festlegung der Gebühr durch Fachreferat</t>
  </si>
  <si>
    <t>Ermittlung des Kostendeckungsgrades (inkl. wirtsch. Vorteil)</t>
  </si>
  <si>
    <t>6. Begründung bei Abweichung von &lt;100 %</t>
  </si>
  <si>
    <t>entspricht der Gebühr (3.1. Kostenspanne) in Prozent</t>
  </si>
  <si>
    <t>alle angegebenen Werte auf der Grundlage des Gebührenerlasses FM 2020/2021</t>
  </si>
  <si>
    <t>vorgegebene Werte lt. Gebührenerlass  2020/2021</t>
  </si>
  <si>
    <t>Tarifstellen-Nr.:</t>
  </si>
  <si>
    <t>genau/ höchstens</t>
  </si>
  <si>
    <t>Bezeichnung der Tarifstelle</t>
  </si>
  <si>
    <t>hellgrüne Felder werden automatisch berechnet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</si>
</sst>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_-* #,##0.00\ _€_-;\-* #,##0.00\ _€_-;_-* &quot;-&quot;??\ _€_-;_-@_-"/>
    <numFmt numFmtId="165" formatCode="#,##0.0"/>
    <numFmt numFmtId="166" formatCode="_-* #,##0\ &quot;€&quot;_-;\-* #,##0\ &quot;€&quot;_-;_-* &quot;-&quot;??\ &quot;€&quot;_-;_-@_-"/>
    <numFmt numFmtId="167" formatCode="#,##0.0\ &quot;€&quot;;[Red]\-#,##0.0\ &quot;€&quot;"/>
    <numFmt numFmtId="168" formatCode="0.0"/>
    <numFmt numFmtId="169" formatCode="#,##0.00_ ;\-#,##0.00\ "/>
  </numFmts>
  <fonts count="13" x14ac:knownFonts="1">
    <font>
      <sz val="10"/>
      <color theme="1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u/>
      <sz val="11"/>
      <name val="Arial"/>
      <family val="2"/>
    </font>
    <font>
      <sz val="7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sz val="10"/>
      <color theme="1"/>
      <name val="Arial"/>
      <family val="2"/>
    </font>
    <font>
      <b/>
      <i/>
      <sz val="11"/>
      <name val="Arial"/>
      <family val="2"/>
    </font>
    <font>
      <b/>
      <sz val="10"/>
      <color theme="1"/>
      <name val="Arial"/>
      <family val="2"/>
    </font>
    <font>
      <b/>
      <sz val="9"/>
      <name val="Arial"/>
      <family val="2"/>
    </font>
    <font>
      <sz val="9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00FF99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/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/>
      <right style="dashed">
        <color indexed="64"/>
      </right>
      <top style="dashed">
        <color indexed="64"/>
      </top>
      <bottom/>
      <diagonal/>
    </border>
    <border>
      <left style="dashed">
        <color indexed="64"/>
      </left>
      <right/>
      <top/>
      <bottom/>
      <diagonal/>
    </border>
    <border>
      <left/>
      <right style="dashed">
        <color indexed="64"/>
      </right>
      <top/>
      <bottom/>
      <diagonal/>
    </border>
    <border>
      <left style="dashed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dashed">
        <color indexed="64"/>
      </right>
      <top/>
      <bottom style="dashed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44" fontId="6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92">
    <xf numFmtId="0" fontId="0" fillId="0" borderId="0" xfId="0"/>
    <xf numFmtId="0" fontId="3" fillId="0" borderId="0" xfId="0" applyFont="1"/>
    <xf numFmtId="0" fontId="0" fillId="0" borderId="0" xfId="0" applyBorder="1"/>
    <xf numFmtId="0" fontId="0" fillId="0" borderId="0" xfId="0" applyFill="1"/>
    <xf numFmtId="7" fontId="0" fillId="2" borderId="1" xfId="0" applyNumberFormat="1" applyFill="1" applyBorder="1" applyProtection="1">
      <protection locked="0"/>
    </xf>
    <xf numFmtId="166" fontId="0" fillId="2" borderId="1" xfId="0" applyNumberFormat="1" applyFill="1" applyBorder="1" applyProtection="1">
      <protection locked="0"/>
    </xf>
    <xf numFmtId="0" fontId="0" fillId="0" borderId="0" xfId="0" applyProtection="1"/>
    <xf numFmtId="165" fontId="3" fillId="0" borderId="0" xfId="0" applyNumberFormat="1" applyFont="1" applyFill="1" applyBorder="1" applyProtection="1"/>
    <xf numFmtId="0" fontId="3" fillId="0" borderId="0" xfId="0" applyFont="1" applyFill="1" applyAlignment="1" applyProtection="1">
      <alignment horizontal="right"/>
    </xf>
    <xf numFmtId="0" fontId="1" fillId="0" borderId="0" xfId="0" applyFont="1" applyAlignment="1" applyProtection="1">
      <alignment horizontal="left"/>
    </xf>
    <xf numFmtId="0" fontId="2" fillId="0" borderId="0" xfId="0" applyFont="1" applyBorder="1" applyProtection="1"/>
    <xf numFmtId="0" fontId="3" fillId="0" borderId="0" xfId="0" applyFont="1" applyProtection="1"/>
    <xf numFmtId="0" fontId="0" fillId="2" borderId="0" xfId="0" applyFill="1" applyProtection="1"/>
    <xf numFmtId="0" fontId="3" fillId="0" borderId="1" xfId="0" applyFont="1" applyBorder="1" applyProtection="1"/>
    <xf numFmtId="0" fontId="3" fillId="0" borderId="2" xfId="0" applyFont="1" applyBorder="1" applyProtection="1"/>
    <xf numFmtId="0" fontId="0" fillId="0" borderId="2" xfId="0" applyBorder="1" applyProtection="1"/>
    <xf numFmtId="0" fontId="0" fillId="0" borderId="0" xfId="0" applyBorder="1" applyProtection="1"/>
    <xf numFmtId="0" fontId="4" fillId="0" borderId="0" xfId="0" applyFont="1" applyBorder="1" applyProtection="1"/>
    <xf numFmtId="0" fontId="0" fillId="0" borderId="1" xfId="0" applyBorder="1" applyProtection="1"/>
    <xf numFmtId="0" fontId="5" fillId="0" borderId="0" xfId="0" applyFont="1" applyBorder="1" applyProtection="1"/>
    <xf numFmtId="0" fontId="0" fillId="0" borderId="1" xfId="0" applyBorder="1" applyAlignment="1" applyProtection="1">
      <alignment horizontal="center"/>
    </xf>
    <xf numFmtId="0" fontId="0" fillId="0" borderId="1" xfId="0" applyFill="1" applyBorder="1" applyProtection="1"/>
    <xf numFmtId="0" fontId="2" fillId="0" borderId="0" xfId="0" applyFont="1" applyFill="1" applyBorder="1" applyProtection="1"/>
    <xf numFmtId="0" fontId="0" fillId="0" borderId="0" xfId="0" applyFill="1" applyBorder="1" applyProtection="1"/>
    <xf numFmtId="0" fontId="3" fillId="0" borderId="1" xfId="0" applyFont="1" applyFill="1" applyBorder="1" applyProtection="1"/>
    <xf numFmtId="0" fontId="3" fillId="0" borderId="0" xfId="0" applyFont="1" applyFill="1" applyBorder="1" applyProtection="1"/>
    <xf numFmtId="0" fontId="3" fillId="0" borderId="0" xfId="0" applyFont="1" applyFill="1" applyProtection="1"/>
    <xf numFmtId="164" fontId="3" fillId="0" borderId="0" xfId="0" applyNumberFormat="1" applyFont="1" applyFill="1" applyBorder="1" applyProtection="1"/>
    <xf numFmtId="0" fontId="3" fillId="0" borderId="0" xfId="0" applyFont="1" applyBorder="1" applyProtection="1"/>
    <xf numFmtId="49" fontId="5" fillId="0" borderId="0" xfId="0" applyNumberFormat="1" applyFont="1" applyBorder="1" applyProtection="1"/>
    <xf numFmtId="0" fontId="7" fillId="0" borderId="0" xfId="0" applyFont="1" applyBorder="1" applyProtection="1"/>
    <xf numFmtId="0" fontId="3" fillId="0" borderId="10" xfId="0" applyFont="1" applyBorder="1" applyAlignment="1" applyProtection="1">
      <alignment horizontal="center" wrapText="1"/>
    </xf>
    <xf numFmtId="0" fontId="2" fillId="0" borderId="0" xfId="0" applyFont="1" applyProtection="1"/>
    <xf numFmtId="0" fontId="3" fillId="0" borderId="10" xfId="0" applyFont="1" applyBorder="1" applyProtection="1"/>
    <xf numFmtId="0" fontId="2" fillId="0" borderId="2" xfId="0" applyFont="1" applyBorder="1" applyProtection="1"/>
    <xf numFmtId="0" fontId="2" fillId="0" borderId="11" xfId="0" applyFont="1" applyBorder="1" applyProtection="1"/>
    <xf numFmtId="0" fontId="0" fillId="0" borderId="7" xfId="0" applyBorder="1" applyAlignment="1" applyProtection="1">
      <alignment horizontal="center"/>
    </xf>
    <xf numFmtId="0" fontId="0" fillId="0" borderId="0" xfId="0" applyAlignment="1" applyProtection="1">
      <alignment horizontal="right"/>
    </xf>
    <xf numFmtId="9" fontId="8" fillId="0" borderId="0" xfId="2" applyFont="1" applyFill="1" applyBorder="1" applyProtection="1"/>
    <xf numFmtId="49" fontId="5" fillId="0" borderId="0" xfId="0" applyNumberFormat="1" applyFont="1" applyFill="1" applyBorder="1" applyProtection="1"/>
    <xf numFmtId="166" fontId="0" fillId="0" borderId="0" xfId="0" applyNumberFormat="1" applyFill="1" applyBorder="1" applyProtection="1"/>
    <xf numFmtId="0" fontId="9" fillId="0" borderId="0" xfId="0" applyFont="1" applyBorder="1" applyProtection="1"/>
    <xf numFmtId="167" fontId="0" fillId="0" borderId="0" xfId="0" applyNumberFormat="1" applyFill="1" applyBorder="1" applyProtection="1"/>
    <xf numFmtId="8" fontId="0" fillId="0" borderId="0" xfId="0" applyNumberFormat="1" applyFill="1" applyBorder="1" applyProtection="1"/>
    <xf numFmtId="0" fontId="0" fillId="0" borderId="1" xfId="0" applyBorder="1" applyAlignment="1" applyProtection="1">
      <alignment horizontal="center" wrapText="1"/>
    </xf>
    <xf numFmtId="0" fontId="0" fillId="0" borderId="6" xfId="0" applyBorder="1" applyAlignment="1" applyProtection="1">
      <alignment wrapText="1"/>
    </xf>
    <xf numFmtId="0" fontId="11" fillId="0" borderId="1" xfId="0" applyFont="1" applyBorder="1" applyAlignment="1" applyProtection="1">
      <alignment horizontal="center" wrapText="1"/>
    </xf>
    <xf numFmtId="0" fontId="12" fillId="0" borderId="0" xfId="0" applyFont="1" applyProtection="1"/>
    <xf numFmtId="0" fontId="0" fillId="3" borderId="0" xfId="0" applyFill="1" applyProtection="1"/>
    <xf numFmtId="44" fontId="2" fillId="3" borderId="1" xfId="1" applyFont="1" applyFill="1" applyBorder="1" applyProtection="1"/>
    <xf numFmtId="3" fontId="0" fillId="3" borderId="1" xfId="0" applyNumberFormat="1" applyFill="1" applyBorder="1" applyProtection="1"/>
    <xf numFmtId="6" fontId="3" fillId="3" borderId="1" xfId="0" applyNumberFormat="1" applyFont="1" applyFill="1" applyBorder="1" applyProtection="1"/>
    <xf numFmtId="0" fontId="0" fillId="4" borderId="0" xfId="0" applyFill="1" applyProtection="1"/>
    <xf numFmtId="165" fontId="10" fillId="4" borderId="1" xfId="0" applyNumberFormat="1" applyFont="1" applyFill="1" applyBorder="1" applyProtection="1"/>
    <xf numFmtId="44" fontId="8" fillId="4" borderId="10" xfId="1" applyFont="1" applyFill="1" applyBorder="1" applyProtection="1"/>
    <xf numFmtId="44" fontId="8" fillId="4" borderId="1" xfId="1" applyFont="1" applyFill="1" applyBorder="1" applyProtection="1"/>
    <xf numFmtId="44" fontId="3" fillId="4" borderId="10" xfId="1" applyFont="1" applyFill="1" applyBorder="1" applyProtection="1"/>
    <xf numFmtId="44" fontId="3" fillId="4" borderId="1" xfId="1" applyFont="1" applyFill="1" applyBorder="1" applyProtection="1"/>
    <xf numFmtId="165" fontId="0" fillId="4" borderId="1" xfId="0" applyNumberFormat="1" applyFill="1" applyBorder="1" applyProtection="1"/>
    <xf numFmtId="166" fontId="3" fillId="4" borderId="10" xfId="1" applyNumberFormat="1" applyFont="1" applyFill="1" applyBorder="1" applyProtection="1"/>
    <xf numFmtId="166" fontId="3" fillId="4" borderId="1" xfId="1" applyNumberFormat="1" applyFont="1" applyFill="1" applyBorder="1" applyProtection="1"/>
    <xf numFmtId="166" fontId="0" fillId="4" borderId="1" xfId="0" applyNumberFormat="1" applyFill="1" applyBorder="1" applyProtection="1"/>
    <xf numFmtId="9" fontId="8" fillId="4" borderId="1" xfId="2" applyFont="1" applyFill="1" applyBorder="1" applyProtection="1"/>
    <xf numFmtId="166" fontId="0" fillId="0" borderId="20" xfId="0" applyNumberFormat="1" applyFill="1" applyBorder="1" applyProtection="1"/>
    <xf numFmtId="9" fontId="8" fillId="0" borderId="20" xfId="2" applyFont="1" applyFill="1" applyBorder="1" applyProtection="1"/>
    <xf numFmtId="0" fontId="3" fillId="0" borderId="10" xfId="0" applyFont="1" applyBorder="1" applyAlignment="1" applyProtection="1">
      <alignment horizontal="center" wrapText="1"/>
    </xf>
    <xf numFmtId="0" fontId="3" fillId="0" borderId="11" xfId="0" applyFont="1" applyBorder="1" applyAlignment="1" applyProtection="1">
      <alignment horizontal="center"/>
    </xf>
    <xf numFmtId="0" fontId="0" fillId="0" borderId="12" xfId="0" applyBorder="1" applyAlignment="1" applyProtection="1">
      <alignment horizontal="left" vertical="top"/>
      <protection locked="0"/>
    </xf>
    <xf numFmtId="0" fontId="0" fillId="0" borderId="13" xfId="0" applyBorder="1" applyAlignment="1" applyProtection="1">
      <alignment horizontal="left" vertical="top"/>
      <protection locked="0"/>
    </xf>
    <xf numFmtId="0" fontId="0" fillId="0" borderId="14" xfId="0" applyBorder="1" applyAlignment="1" applyProtection="1">
      <alignment horizontal="left" vertical="top"/>
      <protection locked="0"/>
    </xf>
    <xf numFmtId="0" fontId="0" fillId="0" borderId="15" xfId="0" applyBorder="1" applyAlignment="1" applyProtection="1">
      <alignment horizontal="left" vertical="top"/>
      <protection locked="0"/>
    </xf>
    <xf numFmtId="0" fontId="0" fillId="0" borderId="0" xfId="0" applyBorder="1" applyAlignment="1" applyProtection="1">
      <alignment horizontal="left" vertical="top"/>
      <protection locked="0"/>
    </xf>
    <xf numFmtId="0" fontId="0" fillId="0" borderId="16" xfId="0" applyBorder="1" applyAlignment="1" applyProtection="1">
      <alignment horizontal="left" vertical="top"/>
      <protection locked="0"/>
    </xf>
    <xf numFmtId="0" fontId="0" fillId="0" borderId="17" xfId="0" applyBorder="1" applyAlignment="1" applyProtection="1">
      <alignment horizontal="left" vertical="top"/>
      <protection locked="0"/>
    </xf>
    <xf numFmtId="0" fontId="0" fillId="0" borderId="18" xfId="0" applyBorder="1" applyAlignment="1" applyProtection="1">
      <alignment horizontal="left" vertical="top"/>
      <protection locked="0"/>
    </xf>
    <xf numFmtId="0" fontId="0" fillId="0" borderId="19" xfId="0" applyBorder="1" applyAlignment="1" applyProtection="1">
      <alignment horizontal="left" vertical="top"/>
      <protection locked="0"/>
    </xf>
    <xf numFmtId="0" fontId="11" fillId="0" borderId="10" xfId="0" applyFont="1" applyBorder="1" applyAlignment="1" applyProtection="1">
      <alignment horizontal="center" wrapText="1"/>
    </xf>
    <xf numFmtId="0" fontId="11" fillId="0" borderId="11" xfId="0" applyFont="1" applyBorder="1" applyAlignment="1" applyProtection="1">
      <alignment horizontal="center"/>
    </xf>
    <xf numFmtId="0" fontId="11" fillId="0" borderId="11" xfId="0" applyFont="1" applyBorder="1" applyAlignment="1" applyProtection="1">
      <alignment horizontal="center" wrapText="1"/>
    </xf>
    <xf numFmtId="0" fontId="3" fillId="0" borderId="11" xfId="0" applyFont="1" applyBorder="1" applyAlignment="1" applyProtection="1">
      <alignment horizontal="center" wrapText="1"/>
    </xf>
    <xf numFmtId="0" fontId="0" fillId="0" borderId="3" xfId="0" applyBorder="1" applyAlignment="1" applyProtection="1">
      <alignment horizontal="left"/>
      <protection locked="0"/>
    </xf>
    <xf numFmtId="0" fontId="0" fillId="0" borderId="21" xfId="0" applyBorder="1" applyAlignment="1" applyProtection="1">
      <alignment horizontal="left"/>
      <protection locked="0"/>
    </xf>
    <xf numFmtId="0" fontId="0" fillId="0" borderId="4" xfId="0" applyBorder="1" applyAlignment="1" applyProtection="1">
      <alignment horizontal="left"/>
      <protection locked="0"/>
    </xf>
    <xf numFmtId="0" fontId="0" fillId="0" borderId="5" xfId="0" applyBorder="1" applyAlignment="1" applyProtection="1">
      <alignment horizontal="left"/>
      <protection locked="0"/>
    </xf>
    <xf numFmtId="0" fontId="0" fillId="0" borderId="3" xfId="0" applyFill="1" applyBorder="1" applyAlignment="1" applyProtection="1">
      <alignment horizontal="left"/>
      <protection locked="0"/>
    </xf>
    <xf numFmtId="0" fontId="0" fillId="0" borderId="7" xfId="0" applyBorder="1" applyAlignment="1" applyProtection="1">
      <alignment horizontal="left"/>
      <protection locked="0"/>
    </xf>
    <xf numFmtId="0" fontId="0" fillId="0" borderId="22" xfId="0" applyBorder="1" applyAlignment="1" applyProtection="1">
      <alignment horizontal="left"/>
      <protection locked="0"/>
    </xf>
    <xf numFmtId="0" fontId="0" fillId="0" borderId="8" xfId="0" applyBorder="1" applyAlignment="1" applyProtection="1">
      <alignment horizontal="left"/>
      <protection locked="0"/>
    </xf>
    <xf numFmtId="0" fontId="0" fillId="0" borderId="9" xfId="0" applyBorder="1" applyAlignment="1" applyProtection="1">
      <alignment horizontal="left"/>
      <protection locked="0"/>
    </xf>
    <xf numFmtId="0" fontId="0" fillId="0" borderId="7" xfId="0" applyFill="1" applyBorder="1" applyAlignment="1" applyProtection="1">
      <alignment horizontal="left"/>
      <protection locked="0"/>
    </xf>
    <xf numFmtId="168" fontId="0" fillId="2" borderId="1" xfId="0" applyNumberFormat="1" applyFill="1" applyBorder="1" applyProtection="1">
      <protection locked="0"/>
    </xf>
    <xf numFmtId="169" fontId="0" fillId="2" borderId="1" xfId="0" applyNumberFormat="1" applyFill="1" applyBorder="1" applyProtection="1">
      <protection locked="0"/>
    </xf>
  </cellXfs>
  <cellStyles count="3">
    <cellStyle name="Euro" xfId="1"/>
    <cellStyle name="Prozent" xfId="2" builtinId="5"/>
    <cellStyle name="Standard" xfId="0" builtinId="0"/>
  </cellStyles>
  <dxfs count="0"/>
  <tableStyles count="0" defaultTableStyle="TableStyleMedium9" defaultPivotStyle="PivotStyleLight16"/>
  <colors>
    <mruColors>
      <color rgb="FF00FF99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J65"/>
  <sheetViews>
    <sheetView tabSelected="1" zoomScaleNormal="100" workbookViewId="0"/>
  </sheetViews>
  <sheetFormatPr baseColWidth="10" defaultRowHeight="12.75" x14ac:dyDescent="0.2"/>
  <cols>
    <col min="1" max="1" width="3" customWidth="1"/>
    <col min="2" max="2" width="39" customWidth="1"/>
    <col min="3" max="3" width="12" customWidth="1"/>
    <col min="4" max="4" width="14.5703125" customWidth="1"/>
    <col min="5" max="5" width="2.5703125" customWidth="1"/>
    <col min="6" max="7" width="11.5703125" customWidth="1"/>
    <col min="8" max="8" width="4.5703125" customWidth="1"/>
    <col min="11" max="11" width="3" customWidth="1"/>
  </cols>
  <sheetData>
    <row r="2" spans="2:10" x14ac:dyDescent="0.2">
      <c r="B2" s="6" t="s">
        <v>0</v>
      </c>
      <c r="C2" s="6"/>
      <c r="D2" s="6"/>
      <c r="E2" s="6"/>
      <c r="F2" s="6"/>
      <c r="G2" s="6"/>
      <c r="H2" s="6"/>
      <c r="I2" s="6"/>
      <c r="J2" s="6"/>
    </row>
    <row r="3" spans="2:10" ht="18" x14ac:dyDescent="0.25">
      <c r="B3" s="9" t="s">
        <v>1</v>
      </c>
      <c r="C3" s="6"/>
      <c r="D3" s="10" t="s">
        <v>54</v>
      </c>
      <c r="E3" s="6"/>
      <c r="F3" s="6"/>
      <c r="G3" s="6"/>
      <c r="H3" s="6"/>
      <c r="I3" s="6"/>
      <c r="J3" s="6"/>
    </row>
    <row r="4" spans="2:10" x14ac:dyDescent="0.2">
      <c r="B4" s="6"/>
      <c r="C4" s="6"/>
      <c r="D4" s="11" t="s">
        <v>2</v>
      </c>
      <c r="E4" s="6"/>
      <c r="F4" s="52" t="s">
        <v>59</v>
      </c>
      <c r="G4" s="52"/>
      <c r="H4" s="52"/>
      <c r="I4" s="52"/>
      <c r="J4" s="52"/>
    </row>
    <row r="5" spans="2:10" x14ac:dyDescent="0.2">
      <c r="B5" s="6"/>
      <c r="C5" s="6"/>
      <c r="D5" s="11"/>
      <c r="E5" s="6"/>
      <c r="F5" s="12" t="s">
        <v>3</v>
      </c>
      <c r="G5" s="12"/>
      <c r="H5" s="12"/>
      <c r="I5" s="12"/>
      <c r="J5" s="12"/>
    </row>
    <row r="6" spans="2:10" x14ac:dyDescent="0.2">
      <c r="B6" s="6"/>
      <c r="C6" s="6"/>
      <c r="D6" s="6"/>
      <c r="E6" s="6"/>
      <c r="F6" s="48" t="s">
        <v>55</v>
      </c>
      <c r="G6" s="48"/>
      <c r="H6" s="48"/>
      <c r="I6" s="48"/>
      <c r="J6" s="48"/>
    </row>
    <row r="7" spans="2:10" x14ac:dyDescent="0.2">
      <c r="B7" s="6"/>
      <c r="C7" s="6"/>
      <c r="D7" s="6"/>
      <c r="E7" s="6"/>
      <c r="F7" s="6"/>
      <c r="G7" s="6"/>
      <c r="H7" s="6"/>
      <c r="I7" s="6"/>
      <c r="J7" s="6"/>
    </row>
    <row r="8" spans="2:10" x14ac:dyDescent="0.2">
      <c r="B8" s="13" t="s">
        <v>56</v>
      </c>
      <c r="C8" s="14" t="s">
        <v>58</v>
      </c>
      <c r="D8" s="14"/>
      <c r="E8" s="15"/>
      <c r="F8" s="15"/>
      <c r="G8" s="13" t="s">
        <v>4</v>
      </c>
      <c r="H8" s="6"/>
      <c r="I8" s="6"/>
      <c r="J8" s="6"/>
    </row>
    <row r="9" spans="2:10" x14ac:dyDescent="0.2">
      <c r="B9" s="80"/>
      <c r="C9" s="81"/>
      <c r="D9" s="82"/>
      <c r="E9" s="82"/>
      <c r="F9" s="83"/>
      <c r="G9" s="84"/>
      <c r="H9" s="6"/>
      <c r="I9" s="6"/>
      <c r="J9" s="6"/>
    </row>
    <row r="10" spans="2:10" x14ac:dyDescent="0.2">
      <c r="B10" s="85"/>
      <c r="C10" s="86"/>
      <c r="D10" s="87"/>
      <c r="E10" s="87"/>
      <c r="F10" s="88"/>
      <c r="G10" s="89"/>
      <c r="H10" s="6"/>
      <c r="I10" s="6"/>
      <c r="J10" s="6"/>
    </row>
    <row r="11" spans="2:10" x14ac:dyDescent="0.2">
      <c r="B11" s="16"/>
      <c r="C11" s="16"/>
      <c r="D11" s="16"/>
      <c r="E11" s="16"/>
      <c r="F11" s="16"/>
      <c r="G11" s="16"/>
      <c r="H11" s="6"/>
      <c r="I11" s="6"/>
      <c r="J11" s="6"/>
    </row>
    <row r="12" spans="2:10" ht="15" x14ac:dyDescent="0.25">
      <c r="B12" s="17" t="s">
        <v>5</v>
      </c>
      <c r="C12" s="16"/>
      <c r="D12" s="16"/>
      <c r="E12" s="16"/>
      <c r="F12" s="16"/>
      <c r="G12" s="16"/>
      <c r="H12" s="6"/>
      <c r="I12" s="6"/>
      <c r="J12" s="6"/>
    </row>
    <row r="13" spans="2:10" x14ac:dyDescent="0.2">
      <c r="B13" s="6" t="s">
        <v>6</v>
      </c>
      <c r="C13" s="6"/>
      <c r="D13" s="6"/>
      <c r="E13" s="6"/>
      <c r="F13" s="6"/>
      <c r="G13" s="6"/>
      <c r="H13" s="6"/>
      <c r="I13" s="6"/>
      <c r="J13" s="6"/>
    </row>
    <row r="14" spans="2:10" ht="28.5" customHeight="1" x14ac:dyDescent="0.2">
      <c r="B14" s="13" t="s">
        <v>7</v>
      </c>
      <c r="C14" s="46" t="s">
        <v>8</v>
      </c>
      <c r="D14" s="16"/>
      <c r="E14" s="6"/>
      <c r="F14" s="76" t="s">
        <v>9</v>
      </c>
      <c r="G14" s="77"/>
      <c r="H14" s="47"/>
      <c r="I14" s="76" t="s">
        <v>10</v>
      </c>
      <c r="J14" s="77"/>
    </row>
    <row r="15" spans="2:10" ht="25.5" x14ac:dyDescent="0.2">
      <c r="B15" s="6"/>
      <c r="C15" s="18"/>
      <c r="D15" s="19"/>
      <c r="E15" s="6"/>
      <c r="F15" s="44" t="s">
        <v>11</v>
      </c>
      <c r="G15" s="44" t="s">
        <v>57</v>
      </c>
      <c r="H15" s="45"/>
      <c r="I15" s="44" t="str">
        <f>F15</f>
        <v>mindestens</v>
      </c>
      <c r="J15" s="44" t="str">
        <f>G15</f>
        <v>genau/ höchstens</v>
      </c>
    </row>
    <row r="16" spans="2:10" x14ac:dyDescent="0.2">
      <c r="B16" s="21" t="s">
        <v>13</v>
      </c>
      <c r="C16" s="49">
        <v>87</v>
      </c>
      <c r="D16" s="22"/>
      <c r="E16" s="6"/>
      <c r="F16" s="90">
        <v>0.1</v>
      </c>
      <c r="G16" s="90">
        <v>0.3</v>
      </c>
      <c r="H16" s="6"/>
      <c r="I16" s="54">
        <f t="shared" ref="I16:J20" si="0">SUM($C16*F16)</f>
        <v>8.7000000000000011</v>
      </c>
      <c r="J16" s="55">
        <f t="shared" si="0"/>
        <v>26.099999999999998</v>
      </c>
    </row>
    <row r="17" spans="2:10" x14ac:dyDescent="0.2">
      <c r="B17" s="21" t="s">
        <v>14</v>
      </c>
      <c r="C17" s="49">
        <v>63</v>
      </c>
      <c r="D17" s="22"/>
      <c r="E17" s="6"/>
      <c r="F17" s="90">
        <v>2</v>
      </c>
      <c r="G17" s="90">
        <v>10</v>
      </c>
      <c r="H17" s="6"/>
      <c r="I17" s="54">
        <f t="shared" si="0"/>
        <v>126</v>
      </c>
      <c r="J17" s="55">
        <f t="shared" si="0"/>
        <v>630</v>
      </c>
    </row>
    <row r="18" spans="2:10" x14ac:dyDescent="0.2">
      <c r="B18" s="21" t="s">
        <v>15</v>
      </c>
      <c r="C18" s="49">
        <v>49</v>
      </c>
      <c r="D18" s="22"/>
      <c r="E18" s="6"/>
      <c r="F18" s="90">
        <v>2</v>
      </c>
      <c r="G18" s="90">
        <v>2</v>
      </c>
      <c r="H18" s="6"/>
      <c r="I18" s="54">
        <f t="shared" si="0"/>
        <v>98</v>
      </c>
      <c r="J18" s="55">
        <f t="shared" si="0"/>
        <v>98</v>
      </c>
    </row>
    <row r="19" spans="2:10" x14ac:dyDescent="0.2">
      <c r="B19" s="21" t="s">
        <v>16</v>
      </c>
      <c r="C19" s="49">
        <v>42</v>
      </c>
      <c r="D19" s="23"/>
      <c r="E19" s="6"/>
      <c r="F19" s="90"/>
      <c r="G19" s="90"/>
      <c r="H19" s="6"/>
      <c r="I19" s="54">
        <f t="shared" si="0"/>
        <v>0</v>
      </c>
      <c r="J19" s="55">
        <f t="shared" si="0"/>
        <v>0</v>
      </c>
    </row>
    <row r="20" spans="2:10" x14ac:dyDescent="0.2">
      <c r="B20" s="18" t="s">
        <v>17</v>
      </c>
      <c r="C20" s="49">
        <v>55</v>
      </c>
      <c r="D20" s="23"/>
      <c r="E20" s="6"/>
      <c r="F20" s="90"/>
      <c r="G20" s="90"/>
      <c r="H20" s="6"/>
      <c r="I20" s="54">
        <f t="shared" si="0"/>
        <v>0</v>
      </c>
      <c r="J20" s="55">
        <f t="shared" si="0"/>
        <v>0</v>
      </c>
    </row>
    <row r="21" spans="2:10" s="1" customFormat="1" x14ac:dyDescent="0.2">
      <c r="B21" s="24" t="s">
        <v>18</v>
      </c>
      <c r="C21" s="24"/>
      <c r="D21" s="25"/>
      <c r="E21" s="11"/>
      <c r="F21" s="53">
        <f>SUM(F16:F20)</f>
        <v>4.0999999999999996</v>
      </c>
      <c r="G21" s="53">
        <f>SUM(G16:G20)</f>
        <v>12.3</v>
      </c>
      <c r="H21" s="11"/>
      <c r="I21" s="56">
        <f>SUM(I16:I20)</f>
        <v>232.7</v>
      </c>
      <c r="J21" s="57">
        <f>SUM(J16:J20)</f>
        <v>754.1</v>
      </c>
    </row>
    <row r="22" spans="2:10" s="1" customFormat="1" x14ac:dyDescent="0.2">
      <c r="B22" s="25"/>
      <c r="C22" s="25"/>
      <c r="D22" s="25"/>
      <c r="E22" s="11"/>
      <c r="F22" s="25"/>
      <c r="G22" s="25"/>
      <c r="H22" s="26"/>
      <c r="I22" s="27"/>
      <c r="J22" s="27"/>
    </row>
    <row r="23" spans="2:10" s="1" customFormat="1" ht="15" x14ac:dyDescent="0.25">
      <c r="B23" s="17" t="s">
        <v>19</v>
      </c>
      <c r="C23" s="25"/>
      <c r="D23" s="25"/>
      <c r="E23" s="11"/>
      <c r="F23" s="25"/>
      <c r="G23" s="25"/>
      <c r="H23" s="26"/>
      <c r="I23" s="27"/>
      <c r="J23" s="27"/>
    </row>
    <row r="24" spans="2:10" s="1" customFormat="1" ht="7.5" customHeight="1" x14ac:dyDescent="0.25">
      <c r="B24" s="17"/>
      <c r="C24" s="25"/>
      <c r="D24" s="25"/>
      <c r="E24" s="11"/>
      <c r="F24" s="25"/>
      <c r="G24" s="25"/>
      <c r="H24" s="26"/>
      <c r="I24" s="27"/>
      <c r="J24" s="27"/>
    </row>
    <row r="25" spans="2:10" x14ac:dyDescent="0.2">
      <c r="B25" s="28" t="s">
        <v>20</v>
      </c>
      <c r="C25" s="6"/>
      <c r="D25" s="6"/>
      <c r="E25" s="6"/>
      <c r="F25" s="28" t="s">
        <v>21</v>
      </c>
      <c r="G25" s="6"/>
      <c r="H25" s="6"/>
      <c r="I25" s="6"/>
      <c r="J25" s="6"/>
    </row>
    <row r="26" spans="2:10" x14ac:dyDescent="0.2">
      <c r="B26" s="29" t="s">
        <v>22</v>
      </c>
      <c r="C26" s="16"/>
      <c r="D26" s="6"/>
      <c r="E26" s="6"/>
      <c r="F26" s="29" t="s">
        <v>23</v>
      </c>
      <c r="G26" s="6"/>
      <c r="H26" s="6"/>
      <c r="I26" s="6"/>
      <c r="J26" s="6"/>
    </row>
    <row r="27" spans="2:10" ht="7.5" customHeight="1" x14ac:dyDescent="0.2">
      <c r="B27" s="29"/>
      <c r="C27" s="16"/>
      <c r="D27" s="6"/>
      <c r="E27" s="6"/>
      <c r="F27" s="29"/>
      <c r="G27" s="6"/>
      <c r="H27" s="6"/>
      <c r="I27" s="6"/>
      <c r="J27" s="6"/>
    </row>
    <row r="28" spans="2:10" ht="15.75" customHeight="1" x14ac:dyDescent="0.25">
      <c r="B28" s="30" t="s">
        <v>24</v>
      </c>
      <c r="C28" s="16"/>
      <c r="D28" s="6"/>
      <c r="E28" s="6"/>
      <c r="F28" s="51">
        <v>20510</v>
      </c>
      <c r="G28" s="6"/>
      <c r="H28" s="6"/>
      <c r="I28" s="6"/>
      <c r="J28" s="6"/>
    </row>
    <row r="29" spans="2:10" ht="27.75" customHeight="1" x14ac:dyDescent="0.2">
      <c r="B29" s="31" t="s">
        <v>48</v>
      </c>
      <c r="C29" s="20" t="s">
        <v>25</v>
      </c>
      <c r="D29" s="6"/>
      <c r="E29" s="6"/>
      <c r="F29" s="76" t="s">
        <v>42</v>
      </c>
      <c r="G29" s="78"/>
      <c r="H29" s="6"/>
      <c r="I29" s="76" t="s">
        <v>26</v>
      </c>
      <c r="J29" s="78"/>
    </row>
    <row r="30" spans="2:10" s="1" customFormat="1" ht="12" customHeight="1" x14ac:dyDescent="0.2">
      <c r="B30" s="11"/>
      <c r="C30" s="11"/>
      <c r="D30" s="25"/>
      <c r="E30" s="11"/>
      <c r="F30" s="20" t="s">
        <v>11</v>
      </c>
      <c r="G30" s="20" t="s">
        <v>12</v>
      </c>
      <c r="H30" s="26"/>
      <c r="I30" s="20" t="s">
        <v>11</v>
      </c>
      <c r="J30" s="20" t="s">
        <v>12</v>
      </c>
    </row>
    <row r="31" spans="2:10" x14ac:dyDescent="0.2">
      <c r="B31" s="21" t="s">
        <v>47</v>
      </c>
      <c r="C31" s="50">
        <v>1521</v>
      </c>
      <c r="D31" s="6"/>
      <c r="E31" s="6"/>
      <c r="F31" s="58">
        <f>F21</f>
        <v>4.0999999999999996</v>
      </c>
      <c r="G31" s="58">
        <f>G21</f>
        <v>12.3</v>
      </c>
      <c r="H31" s="6"/>
      <c r="I31" s="54">
        <f>$F$28*F31/$C31</f>
        <v>55.286653517422735</v>
      </c>
      <c r="J31" s="55">
        <f>$F$28*G31/$C31</f>
        <v>165.85996055226826</v>
      </c>
    </row>
    <row r="32" spans="2:10" x14ac:dyDescent="0.2">
      <c r="B32" s="11"/>
      <c r="C32" s="11"/>
      <c r="D32" s="6"/>
      <c r="E32" s="6"/>
      <c r="F32" s="7"/>
      <c r="G32" s="6"/>
      <c r="H32" s="8" t="s">
        <v>27</v>
      </c>
      <c r="I32" s="59">
        <f>ROUND(I31,0)</f>
        <v>55</v>
      </c>
      <c r="J32" s="60">
        <f>ROUND(J31,0)</f>
        <v>166</v>
      </c>
    </row>
    <row r="33" spans="2:10" ht="15" x14ac:dyDescent="0.25">
      <c r="B33" s="30" t="s">
        <v>28</v>
      </c>
      <c r="C33" s="11"/>
      <c r="D33" s="6"/>
      <c r="E33" s="6"/>
      <c r="F33" s="7"/>
      <c r="G33" s="6"/>
      <c r="H33" s="8"/>
      <c r="I33" s="8"/>
      <c r="J33" s="8"/>
    </row>
    <row r="34" spans="2:10" x14ac:dyDescent="0.2">
      <c r="B34" s="32" t="s">
        <v>29</v>
      </c>
      <c r="C34" s="32"/>
      <c r="D34" s="32"/>
      <c r="E34" s="6"/>
      <c r="F34" s="7"/>
      <c r="G34" s="6"/>
      <c r="H34" s="8"/>
      <c r="I34" s="8"/>
      <c r="J34" s="8"/>
    </row>
    <row r="35" spans="2:10" x14ac:dyDescent="0.2">
      <c r="B35" s="33" t="s">
        <v>30</v>
      </c>
      <c r="C35" s="34"/>
      <c r="D35" s="35"/>
      <c r="E35" s="6"/>
      <c r="F35" s="7"/>
      <c r="G35" s="6"/>
      <c r="H35" s="8"/>
      <c r="I35" s="4">
        <v>0</v>
      </c>
      <c r="J35" s="4">
        <v>0</v>
      </c>
    </row>
    <row r="36" spans="2:10" x14ac:dyDescent="0.2">
      <c r="B36" s="33" t="s">
        <v>31</v>
      </c>
      <c r="C36" s="34"/>
      <c r="D36" s="35"/>
      <c r="E36" s="6"/>
      <c r="F36" s="7"/>
      <c r="G36" s="6"/>
      <c r="H36" s="8"/>
      <c r="I36" s="4">
        <v>30</v>
      </c>
      <c r="J36" s="4">
        <v>450</v>
      </c>
    </row>
    <row r="37" spans="2:10" x14ac:dyDescent="0.2">
      <c r="B37" s="28"/>
      <c r="C37" s="28"/>
      <c r="D37" s="16"/>
      <c r="E37" s="6"/>
      <c r="F37" s="7"/>
      <c r="G37" s="6"/>
      <c r="H37" s="8"/>
      <c r="I37" s="11"/>
      <c r="J37" s="11"/>
    </row>
    <row r="38" spans="2:10" s="1" customFormat="1" ht="15" x14ac:dyDescent="0.25">
      <c r="B38" s="17" t="s">
        <v>45</v>
      </c>
      <c r="C38" s="11"/>
      <c r="D38" s="11"/>
      <c r="E38" s="11"/>
      <c r="F38" s="6"/>
      <c r="G38" s="6"/>
      <c r="H38" s="11"/>
      <c r="I38" s="6"/>
      <c r="J38" s="6"/>
    </row>
    <row r="39" spans="2:10" s="1" customFormat="1" ht="15" x14ac:dyDescent="0.25">
      <c r="B39" s="30" t="s">
        <v>32</v>
      </c>
      <c r="C39" s="6"/>
      <c r="D39" s="11"/>
      <c r="E39" s="11"/>
      <c r="F39" s="6"/>
      <c r="G39" s="11"/>
      <c r="H39" s="11"/>
      <c r="I39" s="65" t="s">
        <v>33</v>
      </c>
      <c r="J39" s="66"/>
    </row>
    <row r="40" spans="2:10" x14ac:dyDescent="0.2">
      <c r="B40" s="29" t="s">
        <v>34</v>
      </c>
      <c r="C40" s="6"/>
      <c r="D40" s="6"/>
      <c r="E40" s="6"/>
      <c r="F40" s="6"/>
      <c r="G40" s="6"/>
      <c r="H40" s="6"/>
      <c r="I40" s="36" t="s">
        <v>11</v>
      </c>
      <c r="J40" s="36" t="s">
        <v>12</v>
      </c>
    </row>
    <row r="41" spans="2:10" x14ac:dyDescent="0.2">
      <c r="B41" s="29" t="s">
        <v>35</v>
      </c>
      <c r="C41" s="6"/>
      <c r="D41" s="6"/>
      <c r="E41" s="6"/>
      <c r="F41" s="6"/>
      <c r="G41" s="6"/>
      <c r="H41" s="8" t="s">
        <v>27</v>
      </c>
      <c r="I41" s="61">
        <f>SUM(I21+I32+I35+I36)</f>
        <v>317.7</v>
      </c>
      <c r="J41" s="61">
        <f>SUM(J21+J32+J35+J36)</f>
        <v>1370.1</v>
      </c>
    </row>
    <row r="42" spans="2:10" ht="15" x14ac:dyDescent="0.25">
      <c r="B42" s="30"/>
      <c r="C42" s="6"/>
      <c r="D42" s="37"/>
      <c r="E42" s="6"/>
      <c r="F42" s="6"/>
      <c r="G42" s="6"/>
      <c r="H42" s="6"/>
      <c r="I42" s="38"/>
      <c r="J42" s="38"/>
    </row>
    <row r="43" spans="2:10" ht="15" x14ac:dyDescent="0.25">
      <c r="B43" s="17" t="s">
        <v>43</v>
      </c>
      <c r="C43" s="6"/>
      <c r="D43" s="37"/>
      <c r="E43" s="6"/>
      <c r="F43" s="6"/>
      <c r="G43" s="6"/>
      <c r="H43" s="6"/>
      <c r="I43" s="38"/>
      <c r="J43" s="38"/>
    </row>
    <row r="44" spans="2:10" ht="17.25" customHeight="1" x14ac:dyDescent="0.25">
      <c r="B44" s="30"/>
      <c r="C44" s="6"/>
      <c r="D44" s="37"/>
      <c r="E44" s="6"/>
      <c r="F44" s="65" t="s">
        <v>49</v>
      </c>
      <c r="G44" s="79"/>
      <c r="H44" s="6"/>
      <c r="I44" s="38"/>
      <c r="J44" s="38"/>
    </row>
    <row r="45" spans="2:10" x14ac:dyDescent="0.2">
      <c r="B45" s="6" t="s">
        <v>44</v>
      </c>
      <c r="C45" s="6"/>
      <c r="D45" s="37"/>
      <c r="E45" s="6"/>
      <c r="F45" s="63"/>
      <c r="G45" s="5">
        <v>200</v>
      </c>
      <c r="H45" s="6"/>
      <c r="I45" s="38"/>
      <c r="J45" s="38"/>
    </row>
    <row r="46" spans="2:10" x14ac:dyDescent="0.2">
      <c r="B46" s="6" t="s">
        <v>53</v>
      </c>
      <c r="C46" s="6"/>
      <c r="D46" s="37"/>
      <c r="E46" s="6"/>
      <c r="F46" s="64"/>
      <c r="G46" s="62">
        <f>IF(G45&lt;1," ",(IF(AND(G45&gt;0,J41&lt;1),G45/I41,G45/J41)))</f>
        <v>0.14597474636887819</v>
      </c>
      <c r="H46" s="6"/>
      <c r="I46" s="38"/>
      <c r="J46" s="38"/>
    </row>
    <row r="47" spans="2:10" x14ac:dyDescent="0.2">
      <c r="B47" s="6"/>
      <c r="C47" s="6"/>
      <c r="D47" s="37"/>
      <c r="E47" s="6"/>
      <c r="F47" s="6"/>
      <c r="G47" s="6"/>
      <c r="H47" s="6"/>
      <c r="I47" s="38"/>
      <c r="J47" s="38"/>
    </row>
    <row r="48" spans="2:10" ht="15" x14ac:dyDescent="0.25">
      <c r="B48" s="30" t="s">
        <v>46</v>
      </c>
      <c r="C48" s="6"/>
      <c r="D48" s="11"/>
      <c r="E48" s="11"/>
      <c r="F48" s="6"/>
      <c r="G48" s="11"/>
      <c r="H48" s="11"/>
      <c r="I48" s="65" t="s">
        <v>33</v>
      </c>
      <c r="J48" s="66"/>
    </row>
    <row r="49" spans="2:10" x14ac:dyDescent="0.2">
      <c r="B49" s="29" t="s">
        <v>34</v>
      </c>
      <c r="C49" s="6"/>
      <c r="D49" s="6"/>
      <c r="E49" s="6"/>
      <c r="F49" s="6"/>
      <c r="G49" s="6"/>
      <c r="H49" s="6"/>
      <c r="I49" s="36" t="s">
        <v>11</v>
      </c>
      <c r="J49" s="36" t="s">
        <v>12</v>
      </c>
    </row>
    <row r="50" spans="2:10" x14ac:dyDescent="0.2">
      <c r="B50" s="29" t="s">
        <v>35</v>
      </c>
      <c r="C50" s="6"/>
      <c r="D50" s="6"/>
      <c r="E50" s="6"/>
      <c r="F50" s="6"/>
      <c r="G50" s="6"/>
      <c r="H50" s="8" t="s">
        <v>27</v>
      </c>
      <c r="I50" s="61">
        <f>I41</f>
        <v>317.7</v>
      </c>
      <c r="J50" s="61">
        <f>IF(J41&gt;0,J41+G45,I50+G45)</f>
        <v>1570.1</v>
      </c>
    </row>
    <row r="51" spans="2:10" x14ac:dyDescent="0.2">
      <c r="B51" s="6"/>
      <c r="C51" s="6"/>
      <c r="D51" s="6"/>
      <c r="E51" s="6"/>
      <c r="F51" s="6"/>
      <c r="G51" s="6"/>
      <c r="H51" s="6"/>
      <c r="I51" s="6"/>
      <c r="J51" s="6"/>
    </row>
    <row r="52" spans="2:10" ht="15" x14ac:dyDescent="0.25">
      <c r="B52" s="17" t="s">
        <v>50</v>
      </c>
      <c r="C52" s="6"/>
      <c r="D52" s="39" t="s">
        <v>36</v>
      </c>
      <c r="E52" s="6"/>
      <c r="F52" s="65" t="s">
        <v>37</v>
      </c>
      <c r="G52" s="66"/>
      <c r="H52" s="6"/>
      <c r="I52" s="6"/>
      <c r="J52" s="6"/>
    </row>
    <row r="53" spans="2:10" x14ac:dyDescent="0.2">
      <c r="B53" s="6" t="s">
        <v>38</v>
      </c>
      <c r="C53" s="6"/>
      <c r="D53" s="6"/>
      <c r="E53" s="6"/>
      <c r="F53" s="91"/>
      <c r="G53" s="21"/>
      <c r="H53" s="6"/>
      <c r="I53" s="6"/>
      <c r="J53" s="6"/>
    </row>
    <row r="54" spans="2:10" x14ac:dyDescent="0.2">
      <c r="B54" s="6" t="s">
        <v>39</v>
      </c>
      <c r="C54" s="6"/>
      <c r="D54" s="37" t="s">
        <v>40</v>
      </c>
      <c r="E54" s="6"/>
      <c r="F54" s="91">
        <v>315</v>
      </c>
      <c r="G54" s="91">
        <v>1600</v>
      </c>
      <c r="H54" s="6"/>
      <c r="I54" s="6"/>
      <c r="J54" s="6"/>
    </row>
    <row r="55" spans="2:10" x14ac:dyDescent="0.2">
      <c r="B55" s="6"/>
      <c r="C55" s="6"/>
      <c r="D55" s="37"/>
      <c r="E55" s="6"/>
      <c r="F55" s="40"/>
      <c r="G55" s="40"/>
      <c r="H55" s="6"/>
      <c r="I55" s="6"/>
      <c r="J55" s="6"/>
    </row>
    <row r="56" spans="2:10" x14ac:dyDescent="0.2">
      <c r="B56" s="6"/>
      <c r="C56" s="6"/>
      <c r="D56" s="37"/>
      <c r="E56" s="6"/>
      <c r="F56" s="6"/>
      <c r="G56" s="6"/>
      <c r="H56" s="6"/>
      <c r="I56" s="65" t="s">
        <v>41</v>
      </c>
      <c r="J56" s="66"/>
    </row>
    <row r="57" spans="2:10" ht="14.25" x14ac:dyDescent="0.2">
      <c r="B57" s="41" t="s">
        <v>51</v>
      </c>
      <c r="C57" s="6"/>
      <c r="D57" s="37"/>
      <c r="E57" s="6"/>
      <c r="F57" s="6"/>
      <c r="G57" s="6"/>
      <c r="H57" s="6"/>
      <c r="I57" s="62">
        <f>IF(F53&lt;1,F54/I41,F53/I41)</f>
        <v>0.99150141643059497</v>
      </c>
      <c r="J57" s="62">
        <f>IF(G54&lt;1," ",G54/J41)</f>
        <v>1.1677979709510256</v>
      </c>
    </row>
    <row r="58" spans="2:10" ht="15" x14ac:dyDescent="0.25">
      <c r="B58" s="30"/>
      <c r="C58" s="6"/>
      <c r="D58" s="37"/>
      <c r="E58" s="6"/>
      <c r="F58" s="6"/>
      <c r="G58" s="6"/>
      <c r="H58" s="6"/>
      <c r="I58" s="38"/>
      <c r="J58" s="38"/>
    </row>
    <row r="59" spans="2:10" x14ac:dyDescent="0.2">
      <c r="B59" s="6"/>
      <c r="C59" s="6"/>
      <c r="D59" s="16"/>
      <c r="E59" s="6"/>
      <c r="F59" s="16"/>
      <c r="G59" s="16"/>
      <c r="H59" s="6"/>
      <c r="I59" s="42"/>
      <c r="J59" s="6"/>
    </row>
    <row r="60" spans="2:10" ht="15" x14ac:dyDescent="0.25">
      <c r="B60" s="17" t="s">
        <v>52</v>
      </c>
      <c r="C60" s="6"/>
      <c r="D60" s="43"/>
      <c r="E60" s="6"/>
      <c r="F60" s="23"/>
      <c r="G60" s="23"/>
      <c r="H60" s="6"/>
      <c r="I60" s="6"/>
      <c r="J60" s="6"/>
    </row>
    <row r="61" spans="2:10" ht="5.25" customHeight="1" x14ac:dyDescent="0.2">
      <c r="C61" s="3"/>
      <c r="E61" s="2"/>
    </row>
    <row r="62" spans="2:10" x14ac:dyDescent="0.2">
      <c r="B62" s="67"/>
      <c r="C62" s="68"/>
      <c r="D62" s="68"/>
      <c r="E62" s="68"/>
      <c r="F62" s="68"/>
      <c r="G62" s="68"/>
      <c r="H62" s="68"/>
      <c r="I62" s="68"/>
      <c r="J62" s="69"/>
    </row>
    <row r="63" spans="2:10" x14ac:dyDescent="0.2">
      <c r="B63" s="70"/>
      <c r="C63" s="71"/>
      <c r="D63" s="71"/>
      <c r="E63" s="71"/>
      <c r="F63" s="71"/>
      <c r="G63" s="71"/>
      <c r="H63" s="71"/>
      <c r="I63" s="71"/>
      <c r="J63" s="72"/>
    </row>
    <row r="64" spans="2:10" x14ac:dyDescent="0.2">
      <c r="B64" s="70"/>
      <c r="C64" s="71"/>
      <c r="D64" s="71"/>
      <c r="E64" s="71"/>
      <c r="F64" s="71"/>
      <c r="G64" s="71"/>
      <c r="H64" s="71"/>
      <c r="I64" s="71"/>
      <c r="J64" s="72"/>
    </row>
    <row r="65" spans="2:10" x14ac:dyDescent="0.2">
      <c r="B65" s="73"/>
      <c r="C65" s="74"/>
      <c r="D65" s="74"/>
      <c r="E65" s="74"/>
      <c r="F65" s="74"/>
      <c r="G65" s="74"/>
      <c r="H65" s="74"/>
      <c r="I65" s="74"/>
      <c r="J65" s="75"/>
    </row>
  </sheetData>
  <sheetProtection algorithmName="SHA-512" hashValue="gwuZXm7uGgiwxjwTiQXYnhjIKu4Ug7lpfMzJLzX6jPBgf+UWd8RA7u8KFnVZ5vOHPPDm0IWv23/gZUo8B+vzNg==" saltValue="7G8Bv9oJAFW32JZS3ZBvSA==" spinCount="100000" sheet="1" objects="1" scenarios="1"/>
  <mergeCells count="13">
    <mergeCell ref="B9:B10"/>
    <mergeCell ref="C9:F10"/>
    <mergeCell ref="G9:G10"/>
    <mergeCell ref="B62:J65"/>
    <mergeCell ref="F14:G14"/>
    <mergeCell ref="I14:J14"/>
    <mergeCell ref="F29:G29"/>
    <mergeCell ref="I29:J29"/>
    <mergeCell ref="I39:J39"/>
    <mergeCell ref="F44:G44"/>
    <mergeCell ref="I48:J48"/>
    <mergeCell ref="F52:G52"/>
    <mergeCell ref="I56:J56"/>
  </mergeCells>
  <printOptions horizontalCentered="1"/>
  <pageMargins left="0.9055118110236221" right="0.27559055118110237" top="1.1811023622047245" bottom="0.59055118110236227" header="0.51181102362204722" footer="0.31496062992125984"/>
  <pageSetup paperSize="9" scale="74" orientation="portrait" r:id="rId1"/>
  <ignoredErrors>
    <ignoredError sqref="G21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Anlage 3</vt:lpstr>
      <vt:lpstr>'Anlage 3'!Druckbereich</vt:lpstr>
    </vt:vector>
  </TitlesOfParts>
  <Company>Landesverwaltung M-V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priessv</dc:creator>
  <cp:lastModifiedBy>millw</cp:lastModifiedBy>
  <cp:lastPrinted>2020-04-20T14:38:25Z</cp:lastPrinted>
  <dcterms:created xsi:type="dcterms:W3CDTF">2012-07-12T08:35:37Z</dcterms:created>
  <dcterms:modified xsi:type="dcterms:W3CDTF">2020-06-24T08:45:02Z</dcterms:modified>
</cp:coreProperties>
</file>